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5" yWindow="0" windowWidth="15030" windowHeight="12630"/>
  </bookViews>
  <sheets>
    <sheet name="Лист1" sheetId="1" r:id="rId1"/>
  </sheets>
  <calcPr calcId="124519"/>
  <fileRecoveryPr repairLoad="1"/>
</workbook>
</file>

<file path=xl/calcChain.xml><?xml version="1.0" encoding="utf-8"?>
<calcChain xmlns="http://schemas.openxmlformats.org/spreadsheetml/2006/main">
  <c r="J196" i="1"/>
  <c r="I196" l="1"/>
  <c r="H196"/>
  <c r="G196" s="1"/>
  <c r="F196"/>
  <c r="L195" s="1"/>
  <c r="J195" s="1"/>
  <c r="I195" s="1"/>
  <c r="H195" s="1"/>
  <c r="G195" s="1"/>
  <c r="F195" s="1"/>
  <c r="B195" l="1"/>
  <c r="A195"/>
  <c r="L194"/>
  <c r="J194"/>
  <c r="I194"/>
  <c r="H194"/>
  <c r="G194"/>
  <c r="F194"/>
  <c r="B185"/>
  <c r="A185"/>
  <c r="L184"/>
  <c r="J184"/>
  <c r="I184"/>
  <c r="H184"/>
  <c r="G184"/>
  <c r="F184"/>
  <c r="L176" s="1"/>
  <c r="J176" s="1"/>
  <c r="I176" s="1"/>
  <c r="H176" s="1"/>
  <c r="G176" s="1"/>
  <c r="F176" s="1"/>
  <c r="B176"/>
  <c r="A176"/>
  <c r="L175"/>
  <c r="J175"/>
  <c r="I175"/>
  <c r="H175"/>
  <c r="G175"/>
  <c r="F175"/>
  <c r="B166"/>
  <c r="A166"/>
  <c r="L165"/>
  <c r="J165"/>
  <c r="I165"/>
  <c r="H165"/>
  <c r="G165"/>
  <c r="F165"/>
  <c r="L157" s="1"/>
  <c r="J157" s="1"/>
  <c r="I157" s="1"/>
  <c r="H157" s="1"/>
  <c r="G157" s="1"/>
  <c r="F157" s="1"/>
  <c r="B157"/>
  <c r="A157"/>
  <c r="L156"/>
  <c r="J156"/>
  <c r="I156"/>
  <c r="H156"/>
  <c r="G156"/>
  <c r="F156"/>
  <c r="B147"/>
  <c r="A147"/>
  <c r="L146"/>
  <c r="J146"/>
  <c r="I146"/>
  <c r="H146"/>
  <c r="G146"/>
  <c r="F146"/>
  <c r="L138" s="1"/>
  <c r="J138" s="1"/>
  <c r="I138" s="1"/>
  <c r="H138" s="1"/>
  <c r="G138" s="1"/>
  <c r="F138" s="1"/>
  <c r="B138"/>
  <c r="A138"/>
  <c r="L137"/>
  <c r="J137"/>
  <c r="I137"/>
  <c r="H137"/>
  <c r="G137"/>
  <c r="F137"/>
  <c r="B128"/>
  <c r="A128"/>
  <c r="L127"/>
  <c r="J127"/>
  <c r="I127"/>
  <c r="H127"/>
  <c r="G127"/>
  <c r="F127"/>
  <c r="L119" s="1"/>
  <c r="J119" s="1"/>
  <c r="I119" s="1"/>
  <c r="H119" s="1"/>
  <c r="G119" s="1"/>
  <c r="F119" s="1"/>
  <c r="B119"/>
  <c r="A119"/>
  <c r="L118"/>
  <c r="J118"/>
  <c r="I118"/>
  <c r="H118"/>
  <c r="G118"/>
  <c r="F118"/>
  <c r="B109"/>
  <c r="A109"/>
  <c r="L108"/>
  <c r="J108"/>
  <c r="I108"/>
  <c r="H108"/>
  <c r="G108"/>
  <c r="F108"/>
  <c r="L100" s="1"/>
  <c r="J100" s="1"/>
  <c r="I100" s="1"/>
  <c r="H100" s="1"/>
  <c r="G100" s="1"/>
  <c r="F100" s="1"/>
  <c r="B100"/>
  <c r="A100"/>
  <c r="L99"/>
  <c r="J99"/>
  <c r="I99"/>
  <c r="H99"/>
  <c r="G99"/>
  <c r="F99"/>
  <c r="B90"/>
  <c r="A90"/>
  <c r="L89"/>
  <c r="J89"/>
  <c r="I89"/>
  <c r="H89"/>
  <c r="G89"/>
  <c r="F89"/>
  <c r="L81" s="1"/>
  <c r="J81" s="1"/>
  <c r="I81" s="1"/>
  <c r="H81" s="1"/>
  <c r="G81" s="1"/>
  <c r="F81" s="1"/>
  <c r="B81"/>
  <c r="A81"/>
  <c r="L80"/>
  <c r="J80"/>
  <c r="I80"/>
  <c r="H80"/>
  <c r="G80"/>
  <c r="F80"/>
  <c r="B71"/>
  <c r="A71"/>
  <c r="L70"/>
  <c r="J70"/>
  <c r="I70"/>
  <c r="H70"/>
  <c r="G70"/>
  <c r="F70"/>
  <c r="L62" s="1"/>
  <c r="J62" s="1"/>
  <c r="I62" s="1"/>
  <c r="H62" s="1"/>
  <c r="G62" s="1"/>
  <c r="F62" s="1"/>
  <c r="B62"/>
  <c r="A62"/>
  <c r="L61"/>
  <c r="J61"/>
  <c r="I61"/>
  <c r="H61"/>
  <c r="G61"/>
  <c r="F61"/>
  <c r="B52"/>
  <c r="A52"/>
  <c r="L51"/>
  <c r="J51"/>
  <c r="I51"/>
  <c r="H51"/>
  <c r="G51"/>
  <c r="F51"/>
  <c r="L43" s="1"/>
  <c r="J43" s="1"/>
  <c r="I43" s="1"/>
  <c r="H43" s="1"/>
  <c r="G43" s="1"/>
  <c r="F43" s="1"/>
  <c r="B43"/>
  <c r="A43"/>
  <c r="L42"/>
  <c r="J42"/>
  <c r="I42"/>
  <c r="H42"/>
  <c r="G42"/>
  <c r="F42"/>
  <c r="B33"/>
  <c r="A33"/>
  <c r="L32"/>
  <c r="J32"/>
  <c r="I32"/>
  <c r="H32"/>
  <c r="G32"/>
  <c r="F32"/>
  <c r="L24" s="1"/>
  <c r="J24" s="1"/>
  <c r="I24" s="1"/>
  <c r="H24" s="1"/>
  <c r="G24" s="1"/>
  <c r="F24" s="1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<sst xmlns="http://schemas.openxmlformats.org/spreadsheetml/2006/main" count="285" uniqueCount="91">
  <si>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</si>
  <si>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</si>
  <si>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</si>
  <si>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</si>
  <si>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</si>
  <si>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</si>
  <si>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</si>
  <si>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</si>
  <si>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</si>
  <si>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</si>
  <si>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</si>
  <si>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</si>
  <si>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</si>
  <si>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</si>
  <si>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</si>
  <si>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</si>
  <si>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</si>
  <si>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</si>
  <si>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</si>
  <si>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</si>
  <si>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</si>
  <si>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</si>
  <si>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</si>
  <si>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</si>
  <si>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</si>
  <si>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</si>
  <si>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</si>
  <si>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</si>
  <si>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</si>
  <si>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</si>
  <si>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</si>
  <si>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</si>
  <si>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</si>
  <si>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</si>
  <si>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</si>
  <si>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</si>
  <si>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</si>
  <si>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</si>
  <si>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</si>
  <si>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Каргатская СОШ №1</t>
  </si>
  <si>
    <t>директор</t>
  </si>
  <si>
    <t>Денисов В.И.</t>
  </si>
  <si>
    <t>Каша вязкая молочная пшенная с изюмом</t>
  </si>
  <si>
    <t>54-7к</t>
  </si>
  <si>
    <t>Какао с молоком</t>
  </si>
  <si>
    <t>54-21гн</t>
  </si>
  <si>
    <t>Хлеб пшеничный</t>
  </si>
  <si>
    <t>Пром.</t>
  </si>
  <si>
    <t>Хлеб ржаной</t>
  </si>
  <si>
    <t>Сырок творожный</t>
  </si>
  <si>
    <t>Плов из отварной говядины</t>
  </si>
  <si>
    <t>Чай с сахаром</t>
  </si>
  <si>
    <t>Яблоко</t>
  </si>
  <si>
    <t>54-11м</t>
  </si>
  <si>
    <t>54-2гн</t>
  </si>
  <si>
    <t>Макароны отварные с овощами</t>
  </si>
  <si>
    <t>Курица отварная</t>
  </si>
  <si>
    <t>Кофейный напиток с молоком</t>
  </si>
  <si>
    <t>Йогурт 2.5%</t>
  </si>
  <si>
    <t>54-2г</t>
  </si>
  <si>
    <t>54-21м</t>
  </si>
  <si>
    <t>54-23гн</t>
  </si>
  <si>
    <t>Картофель отварной в молоке</t>
  </si>
  <si>
    <t>Рыба тушеная в томате с овощами (горбуша)</t>
  </si>
  <si>
    <t>Чай со смородиной и сахаром</t>
  </si>
  <si>
    <t>Мандарин</t>
  </si>
  <si>
    <t>54-10г</t>
  </si>
  <si>
    <t>54-10р</t>
  </si>
  <si>
    <t>54-6гн</t>
  </si>
  <si>
    <t>Каша жидкая молочная рисовая</t>
  </si>
  <si>
    <t>Чай с молоком и сахаром</t>
  </si>
  <si>
    <t>Повидло яблочное</t>
  </si>
  <si>
    <t>54-25.1к</t>
  </si>
  <si>
    <t>54-4гн</t>
  </si>
  <si>
    <t>Каша жидкая молочная овсяная</t>
  </si>
  <si>
    <t>Сыр твердых сортов в нарезке</t>
  </si>
  <si>
    <t>Масло сливочное (порциями)</t>
  </si>
  <si>
    <t>53-19з</t>
  </si>
  <si>
    <t>54-1з</t>
  </si>
  <si>
    <t>Плов с курицей</t>
  </si>
  <si>
    <t>Чай с лимоном и сахаром</t>
  </si>
  <si>
    <t>54-12м</t>
  </si>
  <si>
    <t>54-3гн</t>
  </si>
  <si>
    <t>Омлет с сыром</t>
  </si>
  <si>
    <t>54-4о</t>
  </si>
  <si>
    <t>Макароны отварные с сыром</t>
  </si>
  <si>
    <t>54-3г</t>
  </si>
  <si>
    <t>Каша жидкая молочная гречневая</t>
  </si>
  <si>
    <t>Сдоба обыкновенная</t>
  </si>
  <si>
    <t>54-20к</t>
  </si>
  <si>
    <t>54-13в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</si>
</sst>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14" sqref="U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8.1</v>
      </c>
      <c r="H6" s="40">
        <v>9.6999999999999993</v>
      </c>
      <c r="I6" s="40">
        <v>41.6</v>
      </c>
      <c r="J6" s="40">
        <v>285.8</v>
      </c>
      <c r="K6" s="41" t="s">
        <v>43</v>
      </c>
      <c r="L6" s="40"/>
    </row>
    <row r="7" spans="1:12" ht="15">
      <c r="A7" s="23"/>
      <c r="B7" s="15"/>
      <c r="C7" s="11"/>
      <c r="D7" s="6"/>
      <c r="E7" s="42" t="s">
        <v>49</v>
      </c>
      <c r="F7" s="43">
        <v>40</v>
      </c>
      <c r="G7" s="43">
        <v>3.6</v>
      </c>
      <c r="H7" s="43">
        <v>9.1999999999999993</v>
      </c>
      <c r="I7" s="43">
        <v>7.4</v>
      </c>
      <c r="J7" s="43">
        <v>127</v>
      </c>
      <c r="K7" s="51" t="s">
        <v>47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51" t="s">
        <v>45</v>
      </c>
      <c r="L8" s="43"/>
    </row>
    <row r="9" spans="1:12" ht="1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</v>
      </c>
      <c r="H9" s="43">
        <v>0.3</v>
      </c>
      <c r="I9" s="43">
        <v>19.7</v>
      </c>
      <c r="J9" s="43">
        <v>93.8</v>
      </c>
      <c r="K9" s="51" t="s">
        <v>47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48</v>
      </c>
      <c r="F11" s="43">
        <v>20</v>
      </c>
      <c r="G11" s="43">
        <v>1.3</v>
      </c>
      <c r="H11" s="43">
        <v>0.2</v>
      </c>
      <c r="I11" s="43">
        <v>6.7</v>
      </c>
      <c r="J11" s="43">
        <v>34.200000000000003</v>
      </c>
      <c r="K11" s="51" t="s">
        <v>47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20.7</v>
      </c>
      <c r="H13" s="19">
        <f>SUM(H6:H12)</f>
        <v>22.9</v>
      </c>
      <c r="I13" s="19">
        <f>SUM(I6:I12)</f>
        <v>87.9</v>
      </c>
      <c r="J13" s="19">
        <f>SUM(J6:J12)</f>
        <v>641.20000000000005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>G13+G23</f>
        <v>20.7</v>
      </c>
      <c r="H24" s="32">
        <f>H13+H23</f>
        <v>22.9</v>
      </c>
      <c r="I24" s="32">
        <f>I13+I23</f>
        <v>87.9</v>
      </c>
      <c r="J24" s="32">
        <f>J13+J23</f>
        <v>641.20000000000005</v>
      </c>
      <c r="K24" s="32"/>
      <c r="L24" s="32">
        <f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15.3</v>
      </c>
      <c r="H25" s="40">
        <v>14.7</v>
      </c>
      <c r="I25" s="40">
        <v>38.6</v>
      </c>
      <c r="J25" s="40">
        <v>348.2</v>
      </c>
      <c r="K25" s="52" t="s">
        <v>53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51" t="s">
        <v>54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51" t="s">
        <v>47</v>
      </c>
      <c r="L28" s="43"/>
    </row>
    <row r="29" spans="1:12" ht="15">
      <c r="A29" s="14"/>
      <c r="B29" s="15"/>
      <c r="C29" s="11"/>
      <c r="D29" s="7" t="s">
        <v>24</v>
      </c>
      <c r="E29" s="42" t="s">
        <v>52</v>
      </c>
      <c r="F29" s="43">
        <v>120</v>
      </c>
      <c r="G29" s="43">
        <v>0.5</v>
      </c>
      <c r="H29" s="43">
        <v>0.5</v>
      </c>
      <c r="I29" s="43">
        <v>11.8</v>
      </c>
      <c r="J29" s="43">
        <v>53.3</v>
      </c>
      <c r="K29" s="51" t="s">
        <v>47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>SUM(G25:G31)</f>
        <v>18.3</v>
      </c>
      <c r="H32" s="19">
        <f>SUM(H25:H31)</f>
        <v>15.399999999999999</v>
      </c>
      <c r="I32" s="19">
        <f>SUM(I25:I31)</f>
        <v>71.599999999999994</v>
      </c>
      <c r="J32" s="19">
        <f>SUM(J25:J31)</f>
        <v>498.6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>G32+G42</f>
        <v>18.3</v>
      </c>
      <c r="H43" s="32">
        <f>H32+H42</f>
        <v>15.399999999999999</v>
      </c>
      <c r="I43" s="32">
        <f>I32+I42</f>
        <v>71.599999999999994</v>
      </c>
      <c r="J43" s="32">
        <f>J32+J42</f>
        <v>498.6</v>
      </c>
      <c r="K43" s="32"/>
      <c r="L43" s="32">
        <f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3" t="s">
        <v>55</v>
      </c>
      <c r="F44" s="40">
        <v>150</v>
      </c>
      <c r="G44" s="40">
        <v>4.7</v>
      </c>
      <c r="H44" s="40">
        <v>6.2</v>
      </c>
      <c r="I44" s="40">
        <v>26.5</v>
      </c>
      <c r="J44" s="40">
        <v>180.7</v>
      </c>
      <c r="K44" s="52" t="s">
        <v>59</v>
      </c>
      <c r="L44" s="40"/>
    </row>
    <row r="45" spans="1:12" ht="15">
      <c r="A45" s="23"/>
      <c r="B45" s="15"/>
      <c r="C45" s="11"/>
      <c r="D45" s="6"/>
      <c r="E45" s="42" t="s">
        <v>56</v>
      </c>
      <c r="F45" s="43">
        <v>100</v>
      </c>
      <c r="G45" s="43">
        <v>32.1</v>
      </c>
      <c r="H45" s="43">
        <v>2.4</v>
      </c>
      <c r="I45" s="43">
        <v>1.1000000000000001</v>
      </c>
      <c r="J45" s="43">
        <v>154.80000000000001</v>
      </c>
      <c r="K45" s="51" t="s">
        <v>60</v>
      </c>
      <c r="L45" s="43"/>
    </row>
    <row r="46" spans="1:12" ht="1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51" t="s">
        <v>61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0.4</v>
      </c>
      <c r="I47" s="43">
        <v>24.6</v>
      </c>
      <c r="J47" s="43">
        <v>117.2</v>
      </c>
      <c r="K47" s="51" t="s">
        <v>47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58</v>
      </c>
      <c r="F49" s="43">
        <v>100</v>
      </c>
      <c r="G49" s="43">
        <v>3.4</v>
      </c>
      <c r="H49" s="43">
        <v>2.5</v>
      </c>
      <c r="I49" s="43">
        <v>5.5</v>
      </c>
      <c r="J49" s="43">
        <v>58.1</v>
      </c>
      <c r="K49" s="51" t="s">
        <v>47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>SUM(G44:G50)</f>
        <v>47.9</v>
      </c>
      <c r="H51" s="19">
        <f>SUM(H44:H50)</f>
        <v>14.4</v>
      </c>
      <c r="I51" s="19">
        <f>SUM(I44:I50)</f>
        <v>68.900000000000006</v>
      </c>
      <c r="J51" s="19">
        <f>SUM(J44:J50)</f>
        <v>596.80000000000007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600</v>
      </c>
      <c r="G62" s="32">
        <f>G51+G61</f>
        <v>47.9</v>
      </c>
      <c r="H62" s="32">
        <f>H51+H61</f>
        <v>14.4</v>
      </c>
      <c r="I62" s="32">
        <f>I51+I61</f>
        <v>68.900000000000006</v>
      </c>
      <c r="J62" s="32">
        <f>J51+J61</f>
        <v>596.80000000000007</v>
      </c>
      <c r="K62" s="32"/>
      <c r="L62" s="32">
        <f>L51+L61</f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4.5</v>
      </c>
      <c r="H63" s="40">
        <v>4.4000000000000004</v>
      </c>
      <c r="I63" s="40">
        <v>26.6</v>
      </c>
      <c r="J63" s="40">
        <v>164.2</v>
      </c>
      <c r="K63" s="52" t="s">
        <v>66</v>
      </c>
      <c r="L63" s="40"/>
    </row>
    <row r="64" spans="1:12" ht="15">
      <c r="A64" s="23"/>
      <c r="B64" s="15"/>
      <c r="C64" s="11"/>
      <c r="D64" s="6"/>
      <c r="E64" s="42" t="s">
        <v>63</v>
      </c>
      <c r="F64" s="43">
        <v>100</v>
      </c>
      <c r="G64" s="43">
        <v>16.3</v>
      </c>
      <c r="H64" s="43">
        <v>9.5</v>
      </c>
      <c r="I64" s="43">
        <v>6.4</v>
      </c>
      <c r="J64" s="43">
        <v>176.1</v>
      </c>
      <c r="K64" s="51" t="s">
        <v>67</v>
      </c>
      <c r="L64" s="43"/>
    </row>
    <row r="65" spans="1:12" ht="1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0.3</v>
      </c>
      <c r="H65" s="43">
        <v>0.1</v>
      </c>
      <c r="I65" s="43">
        <v>7.2</v>
      </c>
      <c r="J65" s="43">
        <v>30.9</v>
      </c>
      <c r="K65" s="51" t="s">
        <v>68</v>
      </c>
      <c r="L65" s="43"/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51" t="s">
        <v>47</v>
      </c>
      <c r="L66" s="43"/>
    </row>
    <row r="67" spans="1:12" ht="15">
      <c r="A67" s="23"/>
      <c r="B67" s="15"/>
      <c r="C67" s="11"/>
      <c r="D67" s="7" t="s">
        <v>24</v>
      </c>
      <c r="E67" s="42" t="s">
        <v>65</v>
      </c>
      <c r="F67" s="43">
        <v>100</v>
      </c>
      <c r="G67" s="43">
        <v>0.8</v>
      </c>
      <c r="H67" s="43">
        <v>0.2</v>
      </c>
      <c r="I67" s="43">
        <v>7.5</v>
      </c>
      <c r="J67" s="43">
        <v>35</v>
      </c>
      <c r="K67" s="51" t="s">
        <v>47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>SUM(G63:G69)</f>
        <v>24.900000000000002</v>
      </c>
      <c r="H70" s="19">
        <f>SUM(H63:H69)</f>
        <v>14.5</v>
      </c>
      <c r="I70" s="19">
        <f>SUM(I63:I69)</f>
        <v>67.400000000000006</v>
      </c>
      <c r="J70" s="19">
        <f>SUM(J63:J69)</f>
        <v>499.99999999999994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>G70+G80</f>
        <v>24.900000000000002</v>
      </c>
      <c r="H81" s="32">
        <f>H70+H80</f>
        <v>14.5</v>
      </c>
      <c r="I81" s="32">
        <f>I70+I80</f>
        <v>67.400000000000006</v>
      </c>
      <c r="J81" s="32">
        <f>J70+J80</f>
        <v>499.99999999999994</v>
      </c>
      <c r="K81" s="32"/>
      <c r="L81" s="32">
        <f>L70+L80</f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5.3</v>
      </c>
      <c r="H82" s="40">
        <v>5.4</v>
      </c>
      <c r="I82" s="40">
        <v>28.7</v>
      </c>
      <c r="J82" s="40">
        <v>184.5</v>
      </c>
      <c r="K82" s="52" t="s">
        <v>72</v>
      </c>
      <c r="L82" s="40"/>
    </row>
    <row r="83" spans="1:12" ht="15">
      <c r="A83" s="23"/>
      <c r="B83" s="15"/>
      <c r="C83" s="11"/>
      <c r="D83" s="6"/>
      <c r="E83" s="42" t="s">
        <v>49</v>
      </c>
      <c r="F83" s="43">
        <v>40</v>
      </c>
      <c r="G83" s="43">
        <v>3.6</v>
      </c>
      <c r="H83" s="43">
        <v>9.1999999999999993</v>
      </c>
      <c r="I83" s="43">
        <v>7.4</v>
      </c>
      <c r="J83" s="43">
        <v>127</v>
      </c>
      <c r="K83" s="51" t="s">
        <v>47</v>
      </c>
      <c r="L83" s="43"/>
    </row>
    <row r="84" spans="1:12" ht="1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1.6</v>
      </c>
      <c r="H84" s="43">
        <v>1.1000000000000001</v>
      </c>
      <c r="I84" s="43">
        <v>8.6</v>
      </c>
      <c r="J84" s="43">
        <v>50.9</v>
      </c>
      <c r="K84" s="51" t="s">
        <v>73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51" t="s">
        <v>47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71</v>
      </c>
      <c r="F87" s="43">
        <v>20</v>
      </c>
      <c r="G87" s="43">
        <v>0.1</v>
      </c>
      <c r="H87" s="43">
        <v>0</v>
      </c>
      <c r="I87" s="43">
        <v>13</v>
      </c>
      <c r="J87" s="43">
        <v>52.3</v>
      </c>
      <c r="K87" s="51" t="s">
        <v>47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13.6</v>
      </c>
      <c r="H89" s="19">
        <f>SUM(H82:H88)</f>
        <v>16</v>
      </c>
      <c r="I89" s="19">
        <f>SUM(I82:I88)</f>
        <v>77.400000000000006</v>
      </c>
      <c r="J89" s="19">
        <f>SUM(J82:J88)</f>
        <v>508.5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>G89+G99</f>
        <v>13.6</v>
      </c>
      <c r="H100" s="32">
        <f>H89+H99</f>
        <v>16</v>
      </c>
      <c r="I100" s="32">
        <f>I89+I99</f>
        <v>77.400000000000006</v>
      </c>
      <c r="J100" s="32">
        <f>J89+J99</f>
        <v>508.5</v>
      </c>
      <c r="K100" s="32"/>
      <c r="L100" s="32">
        <f>L89+L99</f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200</v>
      </c>
      <c r="G101" s="40">
        <v>6.8</v>
      </c>
      <c r="H101" s="40">
        <v>7.4</v>
      </c>
      <c r="I101" s="40">
        <v>24.6</v>
      </c>
      <c r="J101" s="40">
        <v>192.7</v>
      </c>
      <c r="K101" s="52" t="s">
        <v>77</v>
      </c>
      <c r="L101" s="40"/>
    </row>
    <row r="102" spans="1:12" ht="15">
      <c r="A102" s="23"/>
      <c r="B102" s="15"/>
      <c r="C102" s="11"/>
      <c r="D102" s="6"/>
      <c r="E102" s="42" t="s">
        <v>75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51" t="s">
        <v>78</v>
      </c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51" t="s">
        <v>45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51" t="s">
        <v>47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76</v>
      </c>
      <c r="F106" s="43">
        <v>20</v>
      </c>
      <c r="G106" s="43">
        <v>0.2</v>
      </c>
      <c r="H106" s="43">
        <v>14.5</v>
      </c>
      <c r="I106" s="43">
        <v>0.3</v>
      </c>
      <c r="J106" s="43">
        <v>132.19999999999999</v>
      </c>
      <c r="K106" s="51" t="s">
        <v>77</v>
      </c>
      <c r="L106" s="43"/>
    </row>
    <row r="107" spans="1:12" ht="15">
      <c r="A107" s="23"/>
      <c r="B107" s="15"/>
      <c r="C107" s="11"/>
      <c r="D107" s="6"/>
      <c r="E107" s="42" t="s">
        <v>48</v>
      </c>
      <c r="F107" s="43">
        <v>30</v>
      </c>
      <c r="G107" s="43">
        <v>2</v>
      </c>
      <c r="H107" s="43">
        <v>0.4</v>
      </c>
      <c r="I107" s="43">
        <v>10</v>
      </c>
      <c r="J107" s="43">
        <v>51.2</v>
      </c>
      <c r="K107" s="51" t="s">
        <v>47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>SUM(G101:G107)</f>
        <v>23</v>
      </c>
      <c r="H108" s="19">
        <f>SUM(H101:H107)</f>
        <v>34.9</v>
      </c>
      <c r="I108" s="19">
        <f>SUM(I101:I107)</f>
        <v>62.2</v>
      </c>
      <c r="J108" s="19">
        <f>SUM(J101:J107)</f>
        <v>654.30000000000007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>G108+G118</f>
        <v>23</v>
      </c>
      <c r="H119" s="32">
        <f>H108+H118</f>
        <v>34.9</v>
      </c>
      <c r="I119" s="32">
        <f>I108+I118</f>
        <v>62.2</v>
      </c>
      <c r="J119" s="32">
        <f>J108+J118</f>
        <v>654.30000000000007</v>
      </c>
      <c r="K119" s="32"/>
      <c r="L119" s="32">
        <f>L108+L118</f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200</v>
      </c>
      <c r="G120" s="40">
        <v>27.3</v>
      </c>
      <c r="H120" s="40">
        <v>6.5</v>
      </c>
      <c r="I120" s="40">
        <v>33.299999999999997</v>
      </c>
      <c r="J120" s="40">
        <v>300.60000000000002</v>
      </c>
      <c r="K120" s="52" t="s">
        <v>81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51" t="s">
        <v>82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51" t="s">
        <v>47</v>
      </c>
      <c r="L123" s="43"/>
    </row>
    <row r="124" spans="1:12" ht="15">
      <c r="A124" s="14"/>
      <c r="B124" s="15"/>
      <c r="C124" s="11"/>
      <c r="D124" s="7" t="s">
        <v>24</v>
      </c>
      <c r="E124" s="42" t="s">
        <v>65</v>
      </c>
      <c r="F124" s="43">
        <v>100</v>
      </c>
      <c r="G124" s="43">
        <v>0.8</v>
      </c>
      <c r="H124" s="43">
        <v>0.2</v>
      </c>
      <c r="I124" s="43">
        <v>7.5</v>
      </c>
      <c r="J124" s="43">
        <v>35</v>
      </c>
      <c r="K124" s="51" t="s">
        <v>47</v>
      </c>
      <c r="L124" s="43"/>
    </row>
    <row r="125" spans="1:12" ht="15">
      <c r="A125" s="14"/>
      <c r="B125" s="15"/>
      <c r="C125" s="11"/>
      <c r="D125" s="6"/>
      <c r="E125" s="42" t="s">
        <v>76</v>
      </c>
      <c r="F125" s="43">
        <v>20</v>
      </c>
      <c r="G125" s="43">
        <v>0.2</v>
      </c>
      <c r="H125" s="43">
        <v>14.5</v>
      </c>
      <c r="I125" s="43">
        <v>0.3</v>
      </c>
      <c r="J125" s="43">
        <v>132.19999999999999</v>
      </c>
      <c r="K125" s="51" t="s">
        <v>77</v>
      </c>
      <c r="L125" s="43"/>
    </row>
    <row r="126" spans="1:12" ht="15">
      <c r="A126" s="14"/>
      <c r="B126" s="15"/>
      <c r="C126" s="11"/>
      <c r="D126" s="6"/>
      <c r="E126" s="42" t="s">
        <v>48</v>
      </c>
      <c r="F126" s="43">
        <v>30</v>
      </c>
      <c r="G126" s="43">
        <v>2</v>
      </c>
      <c r="H126" s="43">
        <v>0.4</v>
      </c>
      <c r="I126" s="43">
        <v>10</v>
      </c>
      <c r="J126" s="43">
        <v>51.2</v>
      </c>
      <c r="K126" s="51" t="s">
        <v>47</v>
      </c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>SUM(G120:G126)</f>
        <v>32.799999999999997</v>
      </c>
      <c r="H127" s="19">
        <f>SUM(H120:H126)</f>
        <v>21.9</v>
      </c>
      <c r="I127" s="19">
        <f>SUM(I120:I126)</f>
        <v>72.5</v>
      </c>
      <c r="J127" s="19">
        <f>SUM(J120:J126)</f>
        <v>617.20000000000005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580</v>
      </c>
      <c r="G138" s="32">
        <f>G127+G137</f>
        <v>32.799999999999997</v>
      </c>
      <c r="H138" s="32">
        <f>H127+H137</f>
        <v>21.9</v>
      </c>
      <c r="I138" s="32">
        <f>I127+I137</f>
        <v>72.5</v>
      </c>
      <c r="J138" s="32">
        <f>J127+J137</f>
        <v>617.20000000000005</v>
      </c>
      <c r="K138" s="32"/>
      <c r="L138" s="32">
        <f>L127+L137</f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200</v>
      </c>
      <c r="G139" s="40">
        <v>25.4</v>
      </c>
      <c r="H139" s="40">
        <v>33.700000000000003</v>
      </c>
      <c r="I139" s="40">
        <v>4</v>
      </c>
      <c r="J139" s="40">
        <v>421</v>
      </c>
      <c r="K139" s="52" t="s">
        <v>84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51" t="s">
        <v>61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</v>
      </c>
      <c r="H142" s="43">
        <v>0.3</v>
      </c>
      <c r="I142" s="43">
        <v>19.7</v>
      </c>
      <c r="J142" s="43">
        <v>93.8</v>
      </c>
      <c r="K142" s="51" t="s">
        <v>47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58</v>
      </c>
      <c r="F144" s="43">
        <v>100</v>
      </c>
      <c r="G144" s="43">
        <v>3.4</v>
      </c>
      <c r="H144" s="43">
        <v>2.5</v>
      </c>
      <c r="I144" s="43">
        <v>5.5</v>
      </c>
      <c r="J144" s="43">
        <v>58.1</v>
      </c>
      <c r="K144" s="51" t="s">
        <v>47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>SUM(G139:G145)</f>
        <v>35.699999999999996</v>
      </c>
      <c r="H146" s="19">
        <f>SUM(H139:H145)</f>
        <v>39.4</v>
      </c>
      <c r="I146" s="19">
        <f>SUM(I139:I145)</f>
        <v>40.4</v>
      </c>
      <c r="J146" s="19">
        <f>SUM(J139:J145)</f>
        <v>658.9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>G146+G156</f>
        <v>35.699999999999996</v>
      </c>
      <c r="H157" s="32">
        <f>H146+H156</f>
        <v>39.4</v>
      </c>
      <c r="I157" s="32">
        <f>I146+I156</f>
        <v>40.4</v>
      </c>
      <c r="J157" s="32">
        <f>J146+J156</f>
        <v>658.9</v>
      </c>
      <c r="K157" s="32"/>
      <c r="L157" s="32">
        <f>L146+L156</f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40">
        <v>7.9</v>
      </c>
      <c r="H158" s="40">
        <v>6.8</v>
      </c>
      <c r="I158" s="40">
        <v>28.7</v>
      </c>
      <c r="J158" s="40">
        <v>207.7</v>
      </c>
      <c r="K158" s="52" t="s">
        <v>86</v>
      </c>
      <c r="L158" s="40"/>
    </row>
    <row r="159" spans="1:12" ht="15">
      <c r="A159" s="23"/>
      <c r="B159" s="15"/>
      <c r="C159" s="11"/>
      <c r="D159" s="6"/>
      <c r="E159" s="42" t="s">
        <v>56</v>
      </c>
      <c r="F159" s="43">
        <v>100</v>
      </c>
      <c r="G159" s="43">
        <v>32.1</v>
      </c>
      <c r="H159" s="43">
        <v>2.4</v>
      </c>
      <c r="I159" s="43">
        <v>1.1000000000000001</v>
      </c>
      <c r="J159" s="43">
        <v>154.80000000000001</v>
      </c>
      <c r="K159" s="51" t="s">
        <v>60</v>
      </c>
      <c r="L159" s="43"/>
    </row>
    <row r="160" spans="1:12" ht="1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51" t="s">
        <v>54</v>
      </c>
      <c r="L160" s="43"/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2</v>
      </c>
      <c r="H161" s="43">
        <v>0.4</v>
      </c>
      <c r="I161" s="43">
        <v>10</v>
      </c>
      <c r="J161" s="43">
        <v>51.2</v>
      </c>
      <c r="K161" s="51" t="s">
        <v>47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46</v>
      </c>
      <c r="F163" s="43">
        <v>30</v>
      </c>
      <c r="G163" s="43">
        <v>2.2999999999999998</v>
      </c>
      <c r="H163" s="43">
        <v>0.2</v>
      </c>
      <c r="I163" s="43">
        <v>14.8</v>
      </c>
      <c r="J163" s="43">
        <v>70.3</v>
      </c>
      <c r="K163" s="51" t="s">
        <v>47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>SUM(G158:G164)</f>
        <v>44.5</v>
      </c>
      <c r="H165" s="19">
        <f>SUM(H158:H164)</f>
        <v>9.7999999999999989</v>
      </c>
      <c r="I165" s="19">
        <f>SUM(I158:I164)</f>
        <v>61</v>
      </c>
      <c r="J165" s="19">
        <f>SUM(J158:J164)</f>
        <v>510.8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>G165+G175</f>
        <v>44.5</v>
      </c>
      <c r="H176" s="32">
        <f>H165+H175</f>
        <v>9.7999999999999989</v>
      </c>
      <c r="I176" s="32">
        <f>I165+I175</f>
        <v>61</v>
      </c>
      <c r="J176" s="32">
        <f>J165+J175</f>
        <v>510.8</v>
      </c>
      <c r="K176" s="32"/>
      <c r="L176" s="32">
        <f>L165+L175</f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200</v>
      </c>
      <c r="G177" s="40">
        <v>7.1</v>
      </c>
      <c r="H177" s="40">
        <v>5.8</v>
      </c>
      <c r="I177" s="40">
        <v>26.7</v>
      </c>
      <c r="J177" s="40">
        <v>187.3</v>
      </c>
      <c r="K177" s="52" t="s">
        <v>89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>
        <v>1.6</v>
      </c>
      <c r="H179" s="43">
        <v>1.1000000000000001</v>
      </c>
      <c r="I179" s="43">
        <v>8.6</v>
      </c>
      <c r="J179" s="43">
        <v>50.9</v>
      </c>
      <c r="K179" s="51" t="s">
        <v>73</v>
      </c>
      <c r="L179" s="43"/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51" t="s">
        <v>47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88</v>
      </c>
      <c r="F182" s="43">
        <v>80</v>
      </c>
      <c r="G182" s="43">
        <v>6.5</v>
      </c>
      <c r="H182" s="43">
        <v>3.6</v>
      </c>
      <c r="I182" s="43">
        <v>43</v>
      </c>
      <c r="J182" s="43">
        <v>230.5</v>
      </c>
      <c r="K182" s="51" t="s">
        <v>90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>SUM(G177:G183)</f>
        <v>17.5</v>
      </c>
      <c r="H184" s="19">
        <f>SUM(H177:H183)</f>
        <v>10.700000000000001</v>
      </c>
      <c r="I184" s="19">
        <f>SUM(I177:I183)</f>
        <v>93.1</v>
      </c>
      <c r="J184" s="19">
        <f>SUM(J177:J183)</f>
        <v>539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>G184+G194</f>
        <v>17.5</v>
      </c>
      <c r="H195" s="32">
        <f>H184+H194</f>
        <v>10.700000000000001</v>
      </c>
      <c r="I195" s="32">
        <f>I184+I194</f>
        <v>93.1</v>
      </c>
      <c r="J195" s="32">
        <f>J184+J194</f>
        <v>539</v>
      </c>
      <c r="K195" s="32"/>
      <c r="L195" s="32">
        <f>L184+L194</f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539</v>
      </c>
      <c r="G196" s="34">
        <f>(G24+G43+G62+G81+G100+G119+G138+G157+G176+G195)/(IF(G24=0,0,1)+IF(G43=0,0,1)+IF(G62=0,0,1)+IF(G81=0,0,1)+IF(G100=0,0,1)+IF(G119=0,0,1)+IF(G138=0,0,1)+IF(G157=0,0,1)+IF(G176=0,0,1)+IF(G195=0,0,1))</f>
        <v>27.889999999999997</v>
      </c>
      <c r="H196" s="34">
        <f>(H24+H43+H62+H81+H100+H119+H138+H157+H176+H195)/(IF(H24=0,0,1)+IF(H43=0,0,1)+IF(H62=0,0,1)+IF(H81=0,0,1)+IF(H100=0,0,1)+IF(H119=0,0,1)+IF(H138=0,0,1)+IF(H157=0,0,1)+IF(H176=0,0,1)+IF(H195=0,0,1))</f>
        <v>19.990000000000002</v>
      </c>
      <c r="I196" s="34">
        <f>(I24+I43+I62+I81+I100+I119+I138+I157+I176+I195)/(IF(I24=0,0,1)+IF(I43=0,0,1)+IF(I62=0,0,1)+IF(I81=0,0,1)+IF(I100=0,0,1)+IF(I119=0,0,1)+IF(I138=0,0,1)+IF(I157=0,0,1)+IF(I176=0,0,1)+IF(I195=0,0,1))</f>
        <v>70.240000000000009</v>
      </c>
      <c r="J196" s="34">
        <f>(J24+J43+J62+J81+J100+J119+J138+J157+J176+J195)/(IF(J24=0,0,1)+IF(J43=0,0,1)+IF(J62=0,0,1)+IF(J81=0,0,1)+IF(J100=0,0,1)+IF(J119=0,0,1)+IF(J138=0,0,1)+IF(J157=0,0,1)+IF(J176=0,0,1)+IF(J195=0,0,1))</f>
        <v>572.53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Расчетная группа</cp:lastModifiedBy>
  <dcterms:created xsi:type="dcterms:W3CDTF">2022-05-16T14:23:56Z</dcterms:created>
  <dcterms:modified xsi:type="dcterms:W3CDTF">2026-02-04T09:51:26Z</dcterms:modified>
</cp:coreProperties>
</file>